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monogram" sheetId="1" state="visible" r:id="rId1"/>
    <sheet xmlns:r="http://schemas.openxmlformats.org/officeDocument/2006/relationships" name="Instrukcja" sheetId="2" state="visible" r:id="rId2"/>
  </sheets>
  <definedNames>
    <definedName name="_xlnm.Print_Titles" localSheetId="0">'Harmonogram'!$8:$9</definedName>
    <definedName name="_xlnm.Print_Area" localSheetId="0">'Harmonogram'!$A$1:$T$42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zł&quot;"/>
    <numFmt numFmtId="167" formatCode="MM.YYYY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i val="1"/>
      <color rgb="006B7280"/>
      <sz val="10"/>
    </font>
    <font>
      <name val="Calibri"/>
      <b val="1"/>
      <color rgb="001F2937"/>
      <sz val="11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374151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65" fontId="4" fillId="2" borderId="1" applyAlignment="1" pivotButton="0" quotePrefix="0" xfId="0">
      <alignment horizontal="left" vertical="center" wrapText="1"/>
    </xf>
    <xf numFmtId="9" fontId="4" fillId="2" borderId="1" applyAlignment="1" pivotButton="0" quotePrefix="0" xfId="0">
      <alignment horizontal="left" vertical="center" wrapText="1"/>
    </xf>
    <xf numFmtId="166" fontId="4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3" borderId="1" applyAlignment="1" pivotButton="0" quotePrefix="0" xfId="0">
      <alignment horizontal="center" vertical="center" wrapText="1"/>
    </xf>
    <xf numFmtId="167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6" fontId="6" fillId="0" borderId="1" applyAlignment="1" pivotButton="0" quotePrefix="0" xfId="0">
      <alignment horizontal="left" vertical="center" wrapText="1"/>
    </xf>
    <xf numFmtId="9" fontId="4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9" fontId="6" fillId="0" borderId="1" applyAlignment="1" pivotButton="0" quotePrefix="0" xfId="0">
      <alignment horizontal="center" vertical="center" wrapText="1"/>
    </xf>
    <xf numFmtId="9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6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9" fontId="3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ill>
        <patternFill patternType="solid">
          <fgColor rgb="00DBEAFE"/>
          <bgColor rgb="00DBEAF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2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5" customWidth="1" min="3" max="3"/>
    <col width="8" customWidth="1" min="4" max="4"/>
    <col width="11" customWidth="1" min="5" max="5"/>
    <col width="11" customWidth="1" min="6" max="6"/>
    <col width="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9" customWidth="1" min="20" max="20"/>
  </cols>
  <sheetData>
    <row r="1" ht="26" customHeight="1">
      <c r="A1" s="1" t="inlineStr">
        <is>
          <t>Harmonogram rzeczowo-finansowy robót budowlanych</t>
        </is>
      </c>
    </row>
    <row r="2">
      <c r="A2" s="2" t="inlineStr">
        <is>
          <t>Dostosuj wzór do swojej organizacji. · atestero.pl</t>
        </is>
      </c>
    </row>
    <row r="3" ht="20" customHeight="1">
      <c r="A3" s="3" t="inlineStr">
        <is>
          <t>Inwestycja (nazwa i adres)</t>
        </is>
      </c>
      <c r="C3" s="4" t="n"/>
      <c r="D3" s="5" t="n"/>
      <c r="E3" s="5" t="n"/>
      <c r="F3" s="5" t="n"/>
      <c r="G3" s="5" t="n"/>
      <c r="H3" s="5" t="n"/>
      <c r="I3" s="3" t="inlineStr">
        <is>
          <t>Umowa (nr, data)</t>
        </is>
      </c>
      <c r="K3" s="4" t="n"/>
      <c r="L3" s="5" t="n"/>
      <c r="M3" s="5" t="n"/>
      <c r="N3" s="5" t="n"/>
    </row>
    <row r="4" ht="20" customHeight="1">
      <c r="A4" s="3" t="inlineStr">
        <is>
          <t>Zamawiający</t>
        </is>
      </c>
      <c r="C4" s="4" t="n"/>
      <c r="D4" s="5" t="n"/>
      <c r="E4" s="5" t="n"/>
      <c r="F4" s="5" t="n"/>
      <c r="G4" s="5" t="n"/>
      <c r="H4" s="5" t="n"/>
      <c r="I4" s="3" t="inlineStr">
        <is>
          <t>Wykonawca</t>
        </is>
      </c>
      <c r="K4" s="4" t="n"/>
      <c r="L4" s="5" t="n"/>
      <c r="M4" s="5" t="n"/>
      <c r="N4" s="5" t="n"/>
    </row>
    <row r="5" ht="20" customHeight="1">
      <c r="A5" s="3" t="inlineStr">
        <is>
          <t>Pierwszy miesiąc harmonogramu (data)</t>
        </is>
      </c>
      <c r="C5" s="6" t="n">
        <v>46327</v>
      </c>
      <c r="D5" s="5" t="n"/>
      <c r="I5" s="3" t="inlineStr">
        <is>
          <t>Stawka VAT</t>
        </is>
      </c>
      <c r="K5" s="7" t="n">
        <v>0.23</v>
      </c>
      <c r="L5" s="5" t="n"/>
    </row>
    <row r="6" ht="20" customHeight="1">
      <c r="A6" s="3" t="inlineStr">
        <is>
          <t>Wynagrodzenie netto (suma pozycji)</t>
        </is>
      </c>
      <c r="C6" s="8">
        <f>SUM(C10:C34)</f>
        <v/>
      </c>
      <c r="D6" s="5" t="n"/>
      <c r="I6" s="3" t="inlineStr">
        <is>
          <t>Wynagrodzenie brutto</t>
        </is>
      </c>
      <c r="K6" s="8">
        <f>C6*(1+K5)</f>
        <v/>
      </c>
      <c r="L6" s="5" t="n"/>
    </row>
    <row r="8">
      <c r="H8" s="9" t="inlineStr">
        <is>
          <t>Procent wartości pozycji wykonany w miesiącu (wpisz %)</t>
        </is>
      </c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</row>
    <row r="9" ht="32" customHeight="1">
      <c r="A9" s="11" t="inlineStr">
        <is>
          <t>Lp.</t>
        </is>
      </c>
      <c r="B9" s="11" t="inlineStr">
        <is>
          <t>Element robót / etap</t>
        </is>
      </c>
      <c r="C9" s="11" t="inlineStr">
        <is>
          <t>Wartość netto (zł)</t>
        </is>
      </c>
      <c r="D9" s="11" t="inlineStr">
        <is>
          <t>Udział</t>
        </is>
      </c>
      <c r="E9" s="11" t="inlineStr">
        <is>
          <t>Start</t>
        </is>
      </c>
      <c r="F9" s="11" t="inlineStr">
        <is>
          <t>Koniec</t>
        </is>
      </c>
      <c r="G9" s="11" t="inlineStr">
        <is>
          <t>Dni</t>
        </is>
      </c>
      <c r="H9" s="12">
        <f>EDATE($C$5,0)</f>
        <v/>
      </c>
      <c r="I9" s="12">
        <f>EDATE($C$5,1)</f>
        <v/>
      </c>
      <c r="J9" s="12">
        <f>EDATE($C$5,2)</f>
        <v/>
      </c>
      <c r="K9" s="12">
        <f>EDATE($C$5,3)</f>
        <v/>
      </c>
      <c r="L9" s="12">
        <f>EDATE($C$5,4)</f>
        <v/>
      </c>
      <c r="M9" s="12">
        <f>EDATE($C$5,5)</f>
        <v/>
      </c>
      <c r="N9" s="12">
        <f>EDATE($C$5,6)</f>
        <v/>
      </c>
      <c r="O9" s="12">
        <f>EDATE($C$5,7)</f>
        <v/>
      </c>
      <c r="P9" s="12">
        <f>EDATE($C$5,8)</f>
        <v/>
      </c>
      <c r="Q9" s="12">
        <f>EDATE($C$5,9)</f>
        <v/>
      </c>
      <c r="R9" s="12">
        <f>EDATE($C$5,10)</f>
        <v/>
      </c>
      <c r="S9" s="12">
        <f>EDATE($C$5,11)</f>
        <v/>
      </c>
      <c r="T9" s="11" t="inlineStr">
        <is>
          <t>Suma %</t>
        </is>
      </c>
    </row>
    <row r="10" ht="18" customHeight="1">
      <c r="A10" s="13">
        <f>IF(B10="","",COUNTA($B$10:B10))</f>
        <v/>
      </c>
      <c r="B10" s="14" t="inlineStr">
        <is>
          <t>Roboty ziemne i fundamenty (przykład)</t>
        </is>
      </c>
      <c r="C10" s="15" t="n">
        <v>180000</v>
      </c>
      <c r="D10" s="16">
        <f>IF(OR(C10="",$C$6=0),"",C10/$C$6)</f>
        <v/>
      </c>
      <c r="E10" s="17" t="n">
        <v>46328</v>
      </c>
      <c r="F10" s="17" t="n">
        <v>46374</v>
      </c>
      <c r="G10" s="13">
        <f>IF(OR(E10="",F10=""),"",F10-E10+1)</f>
        <v/>
      </c>
      <c r="H10" s="18" t="n">
        <v>0.6</v>
      </c>
      <c r="I10" s="18" t="n">
        <v>0.4</v>
      </c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9">
        <f>IF(B10="","",SUM(H10:S10))</f>
        <v/>
      </c>
    </row>
    <row r="11" ht="18" customHeight="1">
      <c r="A11" s="13">
        <f>IF(B11="","",COUNTA($B$10:B11))</f>
        <v/>
      </c>
      <c r="B11" s="14" t="inlineStr">
        <is>
          <t>Stan surowy otwarty (przykład)</t>
        </is>
      </c>
      <c r="C11" s="15" t="n">
        <v>420000</v>
      </c>
      <c r="D11" s="16">
        <f>IF(OR(C11="",$C$6=0),"",C11/$C$6)</f>
        <v/>
      </c>
      <c r="E11" s="17" t="n">
        <v>46357</v>
      </c>
      <c r="F11" s="17" t="n">
        <v>46477</v>
      </c>
      <c r="G11" s="13">
        <f>IF(OR(E11="",F11=""),"",F11-E11+1)</f>
        <v/>
      </c>
      <c r="H11" s="16" t="n"/>
      <c r="I11" s="18" t="n">
        <v>0.15</v>
      </c>
      <c r="J11" s="18" t="n">
        <v>0.25</v>
      </c>
      <c r="K11" s="18" t="n">
        <v>0.3</v>
      </c>
      <c r="L11" s="18" t="n">
        <v>0.3</v>
      </c>
      <c r="M11" s="16" t="n"/>
      <c r="N11" s="16" t="n"/>
      <c r="O11" s="16" t="n"/>
      <c r="P11" s="16" t="n"/>
      <c r="Q11" s="16" t="n"/>
      <c r="R11" s="16" t="n"/>
      <c r="S11" s="16" t="n"/>
      <c r="T11" s="19">
        <f>IF(B11="","",SUM(H11:S11))</f>
        <v/>
      </c>
    </row>
    <row r="12" ht="18" customHeight="1">
      <c r="A12" s="13">
        <f>IF(B12="","",COUNTA($B$10:B12))</f>
        <v/>
      </c>
      <c r="B12" s="20" t="n"/>
      <c r="C12" s="21" t="n"/>
      <c r="D12" s="16">
        <f>IF(OR(C12="",$C$6=0),"",C12/$C$6)</f>
        <v/>
      </c>
      <c r="E12" s="22" t="n"/>
      <c r="F12" s="22" t="n"/>
      <c r="G12" s="13">
        <f>IF(OR(E12="",F12=""),"",F12-E12+1)</f>
        <v/>
      </c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9">
        <f>IF(B12="","",SUM(H12:S12))</f>
        <v/>
      </c>
    </row>
    <row r="13" ht="18" customHeight="1">
      <c r="A13" s="13">
        <f>IF(B13="","",COUNTA($B$10:B13))</f>
        <v/>
      </c>
      <c r="B13" s="20" t="n"/>
      <c r="C13" s="21" t="n"/>
      <c r="D13" s="16">
        <f>IF(OR(C13="",$C$6=0),"",C13/$C$6)</f>
        <v/>
      </c>
      <c r="E13" s="22" t="n"/>
      <c r="F13" s="22" t="n"/>
      <c r="G13" s="13">
        <f>IF(OR(E13="",F13=""),"",F13-E13+1)</f>
        <v/>
      </c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9">
        <f>IF(B13="","",SUM(H13:S13))</f>
        <v/>
      </c>
    </row>
    <row r="14" ht="18" customHeight="1">
      <c r="A14" s="13">
        <f>IF(B14="","",COUNTA($B$10:B14))</f>
        <v/>
      </c>
      <c r="B14" s="20" t="n"/>
      <c r="C14" s="21" t="n"/>
      <c r="D14" s="16">
        <f>IF(OR(C14="",$C$6=0),"",C14/$C$6)</f>
        <v/>
      </c>
      <c r="E14" s="22" t="n"/>
      <c r="F14" s="22" t="n"/>
      <c r="G14" s="13">
        <f>IF(OR(E14="",F14=""),"",F14-E14+1)</f>
        <v/>
      </c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9">
        <f>IF(B14="","",SUM(H14:S14))</f>
        <v/>
      </c>
    </row>
    <row r="15" ht="18" customHeight="1">
      <c r="A15" s="13">
        <f>IF(B15="","",COUNTA($B$10:B15))</f>
        <v/>
      </c>
      <c r="B15" s="20" t="n"/>
      <c r="C15" s="21" t="n"/>
      <c r="D15" s="16">
        <f>IF(OR(C15="",$C$6=0),"",C15/$C$6)</f>
        <v/>
      </c>
      <c r="E15" s="22" t="n"/>
      <c r="F15" s="22" t="n"/>
      <c r="G15" s="13">
        <f>IF(OR(E15="",F15=""),"",F15-E15+1)</f>
        <v/>
      </c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9">
        <f>IF(B15="","",SUM(H15:S15))</f>
        <v/>
      </c>
    </row>
    <row r="16" ht="18" customHeight="1">
      <c r="A16" s="13">
        <f>IF(B16="","",COUNTA($B$10:B16))</f>
        <v/>
      </c>
      <c r="B16" s="20" t="n"/>
      <c r="C16" s="21" t="n"/>
      <c r="D16" s="16">
        <f>IF(OR(C16="",$C$6=0),"",C16/$C$6)</f>
        <v/>
      </c>
      <c r="E16" s="22" t="n"/>
      <c r="F16" s="22" t="n"/>
      <c r="G16" s="13">
        <f>IF(OR(E16="",F16=""),"",F16-E16+1)</f>
        <v/>
      </c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9">
        <f>IF(B16="","",SUM(H16:S16))</f>
        <v/>
      </c>
    </row>
    <row r="17" ht="18" customHeight="1">
      <c r="A17" s="13">
        <f>IF(B17="","",COUNTA($B$10:B17))</f>
        <v/>
      </c>
      <c r="B17" s="20" t="n"/>
      <c r="C17" s="21" t="n"/>
      <c r="D17" s="16">
        <f>IF(OR(C17="",$C$6=0),"",C17/$C$6)</f>
        <v/>
      </c>
      <c r="E17" s="22" t="n"/>
      <c r="F17" s="22" t="n"/>
      <c r="G17" s="13">
        <f>IF(OR(E17="",F17=""),"",F17-E17+1)</f>
        <v/>
      </c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9">
        <f>IF(B17="","",SUM(H17:S17))</f>
        <v/>
      </c>
    </row>
    <row r="18" ht="18" customHeight="1">
      <c r="A18" s="13">
        <f>IF(B18="","",COUNTA($B$10:B18))</f>
        <v/>
      </c>
      <c r="B18" s="20" t="n"/>
      <c r="C18" s="21" t="n"/>
      <c r="D18" s="16">
        <f>IF(OR(C18="",$C$6=0),"",C18/$C$6)</f>
        <v/>
      </c>
      <c r="E18" s="22" t="n"/>
      <c r="F18" s="22" t="n"/>
      <c r="G18" s="13">
        <f>IF(OR(E18="",F18=""),"",F18-E18+1)</f>
        <v/>
      </c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9">
        <f>IF(B18="","",SUM(H18:S18))</f>
        <v/>
      </c>
    </row>
    <row r="19" ht="18" customHeight="1">
      <c r="A19" s="13">
        <f>IF(B19="","",COUNTA($B$10:B19))</f>
        <v/>
      </c>
      <c r="B19" s="20" t="n"/>
      <c r="C19" s="21" t="n"/>
      <c r="D19" s="16">
        <f>IF(OR(C19="",$C$6=0),"",C19/$C$6)</f>
        <v/>
      </c>
      <c r="E19" s="22" t="n"/>
      <c r="F19" s="22" t="n"/>
      <c r="G19" s="13">
        <f>IF(OR(E19="",F19=""),"",F19-E19+1)</f>
        <v/>
      </c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9">
        <f>IF(B19="","",SUM(H19:S19))</f>
        <v/>
      </c>
    </row>
    <row r="20" ht="18" customHeight="1">
      <c r="A20" s="13">
        <f>IF(B20="","",COUNTA($B$10:B20))</f>
        <v/>
      </c>
      <c r="B20" s="20" t="n"/>
      <c r="C20" s="21" t="n"/>
      <c r="D20" s="16">
        <f>IF(OR(C20="",$C$6=0),"",C20/$C$6)</f>
        <v/>
      </c>
      <c r="E20" s="22" t="n"/>
      <c r="F20" s="22" t="n"/>
      <c r="G20" s="13">
        <f>IF(OR(E20="",F20=""),"",F20-E20+1)</f>
        <v/>
      </c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9">
        <f>IF(B20="","",SUM(H20:S20))</f>
        <v/>
      </c>
    </row>
    <row r="21" ht="18" customHeight="1">
      <c r="A21" s="13">
        <f>IF(B21="","",COUNTA($B$10:B21))</f>
        <v/>
      </c>
      <c r="B21" s="20" t="n"/>
      <c r="C21" s="21" t="n"/>
      <c r="D21" s="16">
        <f>IF(OR(C21="",$C$6=0),"",C21/$C$6)</f>
        <v/>
      </c>
      <c r="E21" s="22" t="n"/>
      <c r="F21" s="22" t="n"/>
      <c r="G21" s="13">
        <f>IF(OR(E21="",F21=""),"",F21-E21+1)</f>
        <v/>
      </c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9">
        <f>IF(B21="","",SUM(H21:S21))</f>
        <v/>
      </c>
    </row>
    <row r="22" ht="18" customHeight="1">
      <c r="A22" s="13">
        <f>IF(B22="","",COUNTA($B$10:B22))</f>
        <v/>
      </c>
      <c r="B22" s="20" t="n"/>
      <c r="C22" s="21" t="n"/>
      <c r="D22" s="16">
        <f>IF(OR(C22="",$C$6=0),"",C22/$C$6)</f>
        <v/>
      </c>
      <c r="E22" s="22" t="n"/>
      <c r="F22" s="22" t="n"/>
      <c r="G22" s="13">
        <f>IF(OR(E22="",F22=""),"",F22-E22+1)</f>
        <v/>
      </c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9">
        <f>IF(B22="","",SUM(H22:S22))</f>
        <v/>
      </c>
    </row>
    <row r="23" ht="18" customHeight="1">
      <c r="A23" s="13">
        <f>IF(B23="","",COUNTA($B$10:B23))</f>
        <v/>
      </c>
      <c r="B23" s="20" t="n"/>
      <c r="C23" s="21" t="n"/>
      <c r="D23" s="16">
        <f>IF(OR(C23="",$C$6=0),"",C23/$C$6)</f>
        <v/>
      </c>
      <c r="E23" s="22" t="n"/>
      <c r="F23" s="22" t="n"/>
      <c r="G23" s="13">
        <f>IF(OR(E23="",F23=""),"",F23-E23+1)</f>
        <v/>
      </c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9">
        <f>IF(B23="","",SUM(H23:S23))</f>
        <v/>
      </c>
    </row>
    <row r="24" ht="18" customHeight="1">
      <c r="A24" s="13">
        <f>IF(B24="","",COUNTA($B$10:B24))</f>
        <v/>
      </c>
      <c r="B24" s="20" t="n"/>
      <c r="C24" s="21" t="n"/>
      <c r="D24" s="16">
        <f>IF(OR(C24="",$C$6=0),"",C24/$C$6)</f>
        <v/>
      </c>
      <c r="E24" s="22" t="n"/>
      <c r="F24" s="22" t="n"/>
      <c r="G24" s="13">
        <f>IF(OR(E24="",F24=""),"",F24-E24+1)</f>
        <v/>
      </c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9">
        <f>IF(B24="","",SUM(H24:S24))</f>
        <v/>
      </c>
    </row>
    <row r="25" ht="18" customHeight="1">
      <c r="A25" s="13">
        <f>IF(B25="","",COUNTA($B$10:B25))</f>
        <v/>
      </c>
      <c r="B25" s="20" t="n"/>
      <c r="C25" s="21" t="n"/>
      <c r="D25" s="16">
        <f>IF(OR(C25="",$C$6=0),"",C25/$C$6)</f>
        <v/>
      </c>
      <c r="E25" s="22" t="n"/>
      <c r="F25" s="22" t="n"/>
      <c r="G25" s="13">
        <f>IF(OR(E25="",F25=""),"",F25-E25+1)</f>
        <v/>
      </c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9">
        <f>IF(B25="","",SUM(H25:S25))</f>
        <v/>
      </c>
    </row>
    <row r="26" ht="18" customHeight="1">
      <c r="A26" s="13">
        <f>IF(B26="","",COUNTA($B$10:B26))</f>
        <v/>
      </c>
      <c r="B26" s="20" t="n"/>
      <c r="C26" s="21" t="n"/>
      <c r="D26" s="16">
        <f>IF(OR(C26="",$C$6=0),"",C26/$C$6)</f>
        <v/>
      </c>
      <c r="E26" s="22" t="n"/>
      <c r="F26" s="22" t="n"/>
      <c r="G26" s="13">
        <f>IF(OR(E26="",F26=""),"",F26-E26+1)</f>
        <v/>
      </c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9">
        <f>IF(B26="","",SUM(H26:S26))</f>
        <v/>
      </c>
    </row>
    <row r="27" ht="18" customHeight="1">
      <c r="A27" s="13">
        <f>IF(B27="","",COUNTA($B$10:B27))</f>
        <v/>
      </c>
      <c r="B27" s="20" t="n"/>
      <c r="C27" s="21" t="n"/>
      <c r="D27" s="16">
        <f>IF(OR(C27="",$C$6=0),"",C27/$C$6)</f>
        <v/>
      </c>
      <c r="E27" s="22" t="n"/>
      <c r="F27" s="22" t="n"/>
      <c r="G27" s="13">
        <f>IF(OR(E27="",F27=""),"",F27-E27+1)</f>
        <v/>
      </c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9">
        <f>IF(B27="","",SUM(H27:S27))</f>
        <v/>
      </c>
    </row>
    <row r="28" ht="18" customHeight="1">
      <c r="A28" s="13">
        <f>IF(B28="","",COUNTA($B$10:B28))</f>
        <v/>
      </c>
      <c r="B28" s="20" t="n"/>
      <c r="C28" s="21" t="n"/>
      <c r="D28" s="16">
        <f>IF(OR(C28="",$C$6=0),"",C28/$C$6)</f>
        <v/>
      </c>
      <c r="E28" s="22" t="n"/>
      <c r="F28" s="22" t="n"/>
      <c r="G28" s="13">
        <f>IF(OR(E28="",F28=""),"",F28-E28+1)</f>
        <v/>
      </c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9">
        <f>IF(B28="","",SUM(H28:S28))</f>
        <v/>
      </c>
    </row>
    <row r="29" ht="18" customHeight="1">
      <c r="A29" s="13">
        <f>IF(B29="","",COUNTA($B$10:B29))</f>
        <v/>
      </c>
      <c r="B29" s="20" t="n"/>
      <c r="C29" s="21" t="n"/>
      <c r="D29" s="16">
        <f>IF(OR(C29="",$C$6=0),"",C29/$C$6)</f>
        <v/>
      </c>
      <c r="E29" s="22" t="n"/>
      <c r="F29" s="22" t="n"/>
      <c r="G29" s="13">
        <f>IF(OR(E29="",F29=""),"",F29-E29+1)</f>
        <v/>
      </c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9">
        <f>IF(B29="","",SUM(H29:S29))</f>
        <v/>
      </c>
    </row>
    <row r="30" ht="18" customHeight="1">
      <c r="A30" s="13">
        <f>IF(B30="","",COUNTA($B$10:B30))</f>
        <v/>
      </c>
      <c r="B30" s="20" t="n"/>
      <c r="C30" s="21" t="n"/>
      <c r="D30" s="16">
        <f>IF(OR(C30="",$C$6=0),"",C30/$C$6)</f>
        <v/>
      </c>
      <c r="E30" s="22" t="n"/>
      <c r="F30" s="22" t="n"/>
      <c r="G30" s="13">
        <f>IF(OR(E30="",F30=""),"",F30-E30+1)</f>
        <v/>
      </c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9">
        <f>IF(B30="","",SUM(H30:S30))</f>
        <v/>
      </c>
    </row>
    <row r="31" ht="18" customHeight="1">
      <c r="A31" s="13">
        <f>IF(B31="","",COUNTA($B$10:B31))</f>
        <v/>
      </c>
      <c r="B31" s="20" t="n"/>
      <c r="C31" s="21" t="n"/>
      <c r="D31" s="16">
        <f>IF(OR(C31="",$C$6=0),"",C31/$C$6)</f>
        <v/>
      </c>
      <c r="E31" s="22" t="n"/>
      <c r="F31" s="22" t="n"/>
      <c r="G31" s="13">
        <f>IF(OR(E31="",F31=""),"",F31-E31+1)</f>
        <v/>
      </c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9">
        <f>IF(B31="","",SUM(H31:S31))</f>
        <v/>
      </c>
    </row>
    <row r="32" ht="18" customHeight="1">
      <c r="A32" s="13">
        <f>IF(B32="","",COUNTA($B$10:B32))</f>
        <v/>
      </c>
      <c r="B32" s="20" t="n"/>
      <c r="C32" s="21" t="n"/>
      <c r="D32" s="16">
        <f>IF(OR(C32="",$C$6=0),"",C32/$C$6)</f>
        <v/>
      </c>
      <c r="E32" s="22" t="n"/>
      <c r="F32" s="22" t="n"/>
      <c r="G32" s="13">
        <f>IF(OR(E32="",F32=""),"",F32-E32+1)</f>
        <v/>
      </c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9">
        <f>IF(B32="","",SUM(H32:S32))</f>
        <v/>
      </c>
    </row>
    <row r="33" ht="18" customHeight="1">
      <c r="A33" s="13">
        <f>IF(B33="","",COUNTA($B$10:B33))</f>
        <v/>
      </c>
      <c r="B33" s="20" t="n"/>
      <c r="C33" s="21" t="n"/>
      <c r="D33" s="16">
        <f>IF(OR(C33="",$C$6=0),"",C33/$C$6)</f>
        <v/>
      </c>
      <c r="E33" s="22" t="n"/>
      <c r="F33" s="22" t="n"/>
      <c r="G33" s="13">
        <f>IF(OR(E33="",F33=""),"",F33-E33+1)</f>
        <v/>
      </c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9">
        <f>IF(B33="","",SUM(H33:S33))</f>
        <v/>
      </c>
    </row>
    <row r="34" ht="18" customHeight="1">
      <c r="A34" s="13">
        <f>IF(B34="","",COUNTA($B$10:B34))</f>
        <v/>
      </c>
      <c r="B34" s="20" t="n"/>
      <c r="C34" s="21" t="n"/>
      <c r="D34" s="16">
        <f>IF(OR(C34="",$C$6=0),"",C34/$C$6)</f>
        <v/>
      </c>
      <c r="E34" s="22" t="n"/>
      <c r="F34" s="22" t="n"/>
      <c r="G34" s="13">
        <f>IF(OR(E34="",F34=""),"",F34-E34+1)</f>
        <v/>
      </c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9">
        <f>IF(B34="","",SUM(H34:S34))</f>
        <v/>
      </c>
    </row>
    <row r="35" ht="20" customHeight="1">
      <c r="A35" s="23" t="inlineStr">
        <is>
          <t>Przerób w miesiącu netto (zł)</t>
        </is>
      </c>
      <c r="B35" s="24" t="n"/>
      <c r="C35" s="24" t="n"/>
      <c r="D35" s="24" t="n"/>
      <c r="E35" s="24" t="n"/>
      <c r="F35" s="24" t="n"/>
      <c r="G35" s="24" t="n"/>
      <c r="H35" s="25">
        <f>SUMPRODUCT($C$10:$C$34,H10:H34)</f>
        <v/>
      </c>
      <c r="I35" s="25">
        <f>SUMPRODUCT($C$10:$C$34,I10:I34)</f>
        <v/>
      </c>
      <c r="J35" s="25">
        <f>SUMPRODUCT($C$10:$C$34,J10:J34)</f>
        <v/>
      </c>
      <c r="K35" s="25">
        <f>SUMPRODUCT($C$10:$C$34,K10:K34)</f>
        <v/>
      </c>
      <c r="L35" s="25">
        <f>SUMPRODUCT($C$10:$C$34,L10:L34)</f>
        <v/>
      </c>
      <c r="M35" s="25">
        <f>SUMPRODUCT($C$10:$C$34,M10:M34)</f>
        <v/>
      </c>
      <c r="N35" s="25">
        <f>SUMPRODUCT($C$10:$C$34,N10:N34)</f>
        <v/>
      </c>
      <c r="O35" s="25">
        <f>SUMPRODUCT($C$10:$C$34,O10:O34)</f>
        <v/>
      </c>
      <c r="P35" s="25">
        <f>SUMPRODUCT($C$10:$C$34,P10:P34)</f>
        <v/>
      </c>
      <c r="Q35" s="25">
        <f>SUMPRODUCT($C$10:$C$34,Q10:Q34)</f>
        <v/>
      </c>
      <c r="R35" s="25">
        <f>SUMPRODUCT($C$10:$C$34,R10:R34)</f>
        <v/>
      </c>
      <c r="S35" s="25">
        <f>SUMPRODUCT($C$10:$C$34,S10:S34)</f>
        <v/>
      </c>
      <c r="T35" s="25">
        <f>SUM(H35:S35)</f>
        <v/>
      </c>
    </row>
    <row r="36" ht="20" customHeight="1">
      <c r="A36" s="23" t="inlineStr">
        <is>
          <t>Przerób narastająco netto (zł)</t>
        </is>
      </c>
      <c r="B36" s="24" t="n"/>
      <c r="C36" s="24" t="n"/>
      <c r="D36" s="24" t="n"/>
      <c r="E36" s="24" t="n"/>
      <c r="F36" s="24" t="n"/>
      <c r="G36" s="24" t="n"/>
      <c r="H36" s="25">
        <f>SUM($H$35:H35)</f>
        <v/>
      </c>
      <c r="I36" s="25">
        <f>SUM($H$35:I35)</f>
        <v/>
      </c>
      <c r="J36" s="25">
        <f>SUM($H$35:J35)</f>
        <v/>
      </c>
      <c r="K36" s="25">
        <f>SUM($H$35:K35)</f>
        <v/>
      </c>
      <c r="L36" s="25">
        <f>SUM($H$35:L35)</f>
        <v/>
      </c>
      <c r="M36" s="25">
        <f>SUM($H$35:M35)</f>
        <v/>
      </c>
      <c r="N36" s="25">
        <f>SUM($H$35:N35)</f>
        <v/>
      </c>
      <c r="O36" s="25">
        <f>SUM($H$35:O35)</f>
        <v/>
      </c>
      <c r="P36" s="25">
        <f>SUM($H$35:P35)</f>
        <v/>
      </c>
      <c r="Q36" s="25">
        <f>SUM($H$35:Q35)</f>
        <v/>
      </c>
      <c r="R36" s="25">
        <f>SUM($H$35:R35)</f>
        <v/>
      </c>
      <c r="S36" s="25">
        <f>SUM($H$35:S35)</f>
        <v/>
      </c>
      <c r="T36" s="26" t="n"/>
    </row>
    <row r="37" ht="20" customHeight="1">
      <c r="A37" s="23" t="inlineStr">
        <is>
          <t>Przerób narastająco (% wynagrodzenia)</t>
        </is>
      </c>
      <c r="B37" s="24" t="n"/>
      <c r="C37" s="24" t="n"/>
      <c r="D37" s="24" t="n"/>
      <c r="E37" s="24" t="n"/>
      <c r="F37" s="24" t="n"/>
      <c r="G37" s="24" t="n"/>
      <c r="H37" s="27">
        <f>IF($C$6=0,"",H36/$C$6)</f>
        <v/>
      </c>
      <c r="I37" s="27">
        <f>IF($C$6=0,"",I36/$C$6)</f>
        <v/>
      </c>
      <c r="J37" s="27">
        <f>IF($C$6=0,"",J36/$C$6)</f>
        <v/>
      </c>
      <c r="K37" s="27">
        <f>IF($C$6=0,"",K36/$C$6)</f>
        <v/>
      </c>
      <c r="L37" s="27">
        <f>IF($C$6=0,"",L36/$C$6)</f>
        <v/>
      </c>
      <c r="M37" s="27">
        <f>IF($C$6=0,"",M36/$C$6)</f>
        <v/>
      </c>
      <c r="N37" s="27">
        <f>IF($C$6=0,"",N36/$C$6)</f>
        <v/>
      </c>
      <c r="O37" s="27">
        <f>IF($C$6=0,"",O36/$C$6)</f>
        <v/>
      </c>
      <c r="P37" s="27">
        <f>IF($C$6=0,"",P36/$C$6)</f>
        <v/>
      </c>
      <c r="Q37" s="27">
        <f>IF($C$6=0,"",Q36/$C$6)</f>
        <v/>
      </c>
      <c r="R37" s="27">
        <f>IF($C$6=0,"",R36/$C$6)</f>
        <v/>
      </c>
      <c r="S37" s="27">
        <f>IF($C$6=0,"",S36/$C$6)</f>
        <v/>
      </c>
      <c r="T37" s="26" t="n"/>
    </row>
    <row r="38" ht="20" customHeight="1">
      <c r="A38" s="23" t="inlineStr">
        <is>
          <t>Przerób w miesiącu brutto (zł)</t>
        </is>
      </c>
      <c r="B38" s="24" t="n"/>
      <c r="C38" s="24" t="n"/>
      <c r="D38" s="24" t="n"/>
      <c r="E38" s="24" t="n"/>
      <c r="F38" s="24" t="n"/>
      <c r="G38" s="24" t="n"/>
      <c r="H38" s="25">
        <f>H35*(1+$K$5)</f>
        <v/>
      </c>
      <c r="I38" s="25">
        <f>I35*(1+$K$5)</f>
        <v/>
      </c>
      <c r="J38" s="25">
        <f>J35*(1+$K$5)</f>
        <v/>
      </c>
      <c r="K38" s="25">
        <f>K35*(1+$K$5)</f>
        <v/>
      </c>
      <c r="L38" s="25">
        <f>L35*(1+$K$5)</f>
        <v/>
      </c>
      <c r="M38" s="25">
        <f>M35*(1+$K$5)</f>
        <v/>
      </c>
      <c r="N38" s="25">
        <f>N35*(1+$K$5)</f>
        <v/>
      </c>
      <c r="O38" s="25">
        <f>O35*(1+$K$5)</f>
        <v/>
      </c>
      <c r="P38" s="25">
        <f>P35*(1+$K$5)</f>
        <v/>
      </c>
      <c r="Q38" s="25">
        <f>Q35*(1+$K$5)</f>
        <v/>
      </c>
      <c r="R38" s="25">
        <f>R35*(1+$K$5)</f>
        <v/>
      </c>
      <c r="S38" s="25">
        <f>S35*(1+$K$5)</f>
        <v/>
      </c>
      <c r="T38" s="26" t="n"/>
    </row>
    <row r="40" ht="30" customHeight="1">
      <c r="A40" s="28" t="inlineStr">
        <is>
          <t>Harmonogram nie ma urzędowego wzoru. Jego treść, w tym podział na etapy i zasady płatności częściowych, ustalają strony w umowie. W zamówieniach publicznych dłuższych niż 12 miesięcy zamawiający płaci w częściach albo udziela zaliczki, a ostatnia część wynagrodzenia nie może przekraczać 50% (art. 443 Pzp).</t>
        </is>
      </c>
    </row>
    <row r="42" ht="30" customHeight="1">
      <c r="A42" s="3" t="inlineStr">
        <is>
          <t>Sporządził (wykonawca), data i podpis:</t>
        </is>
      </c>
      <c r="E42" s="29" t="n"/>
      <c r="F42" s="30" t="n"/>
      <c r="G42" s="30" t="n"/>
      <c r="H42" s="30" t="n"/>
      <c r="I42" s="30" t="n"/>
      <c r="J42" s="31" t="inlineStr">
        <is>
          <t>Zatwierdził (zamawiający), data i podpis:</t>
        </is>
      </c>
      <c r="O42" s="29" t="n"/>
      <c r="P42" s="30" t="n"/>
      <c r="Q42" s="30" t="n"/>
      <c r="R42" s="30" t="n"/>
      <c r="S42" s="30" t="n"/>
      <c r="T42" s="30" t="n"/>
    </row>
  </sheetData>
  <mergeCells count="26">
    <mergeCell ref="C6:D6"/>
    <mergeCell ref="I6:J6"/>
    <mergeCell ref="A40:T40"/>
    <mergeCell ref="C5:D5"/>
    <mergeCell ref="A35:G35"/>
    <mergeCell ref="E42:I42"/>
    <mergeCell ref="K5:L5"/>
    <mergeCell ref="A38:G38"/>
    <mergeCell ref="A6:B6"/>
    <mergeCell ref="K4:N4"/>
    <mergeCell ref="K3:N3"/>
    <mergeCell ref="O42:T42"/>
    <mergeCell ref="A3:B3"/>
    <mergeCell ref="I3:J3"/>
    <mergeCell ref="A36:G36"/>
    <mergeCell ref="A5:B5"/>
    <mergeCell ref="I5:J5"/>
    <mergeCell ref="H8:S8"/>
    <mergeCell ref="C3:H3"/>
    <mergeCell ref="A37:G37"/>
    <mergeCell ref="A4:B4"/>
    <mergeCell ref="I4:J4"/>
    <mergeCell ref="J42:N42"/>
    <mergeCell ref="C4:H4"/>
    <mergeCell ref="K6:L6"/>
    <mergeCell ref="A42:D42"/>
  </mergeCells>
  <conditionalFormatting sqref="H10:S34">
    <cfRule type="expression" priority="1" dxfId="0">
      <formula>AND(ISNUMBER($E10),ISNUMBER($F10),H$9&lt;=$F10,EOMONTH(H$9,0)&gt;=$E10)</formula>
    </cfRule>
  </conditionalFormatting>
  <conditionalFormatting sqref="T10:T34">
    <cfRule type="expression" priority="2" dxfId="1">
      <formula>AND(ISNUMBER(T10),ROUND(T10,4)&lt;&gt;1)</formula>
    </cfRule>
  </conditionalFormatting>
  <dataValidations count="3">
    <dataValidation sqref="E10:F34" showDropDown="0" showInputMessage="0" showErrorMessage="1" allowBlank="1" errorTitle="Nieprawidłowa data" error="Wpisz datę w formacie DD.MM.RRRR." type="date" errorStyle="stop" operator="greaterThanOrEqual">
      <formula1>DATE(2000,1,1)</formula1>
    </dataValidation>
    <dataValidation sqref="H10:S34" showDropDown="0" showInputMessage="0" showErrorMessage="1" allowBlank="1" errorTitle="Procent" error="Wpisz procent od 0% do 100%." type="decimal" operator="between">
      <formula1>0</formula1>
      <formula2>1</formula2>
    </dataValidation>
    <dataValidation sqref="C10:C34" showDropDown="0" showInputMessage="0" showErrorMessage="1" allowBlank="1" errorTitle="Kwota" error="Wpisz kwotę większą lub równą 0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Dostosuj wzór do swojej organizacji.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harmonogram rzeczowo-finansowy</t>
        </is>
      </c>
    </row>
    <row r="3">
      <c r="B3" s="32" t="inlineStr">
        <is>
          <t>Do czego służy harmonogram</t>
        </is>
      </c>
    </row>
    <row r="4" ht="61" customHeight="1">
      <c r="B4" s="33" t="inlineStr">
        <is>
          <t>Harmonogram rzeczowo-finansowy łączy zakres robót (elementy, etapy) z terminami i wartością. Pokazuje, ile robót wykonawca ma zrobić w każdym miesiącu i ile wyniesie przerób do zafakturowania. Na nim opiera się rozliczenie częściowe: inwestor przyjmuje roboty częściowo za zapłatą odpowiedniej części wynagrodzenia, jeśli umowa nie stanowi inaczej (art. 654 KC).</t>
        </is>
      </c>
    </row>
    <row r="5" ht="16" customHeight="1">
      <c r="B5" s="33" t="inlineStr">
        <is>
          <t>Arkusz nie odtwarza urzędowego wzoru, bo takiego nie ma. Podział na etapy i zasady płatności ustala umowa.</t>
        </is>
      </c>
    </row>
    <row r="7">
      <c r="B7" s="32" t="inlineStr">
        <is>
          <t>Jak wypełnić</t>
        </is>
      </c>
    </row>
    <row r="8" ht="31" customHeight="1">
      <c r="B8" s="33" t="inlineStr">
        <is>
          <t>1. Uzupełnij żółte pola nagłówka. W polu „Pierwszy miesiąc harmonogramu” wpisz pierwszy dzień miesiąca rozpoczęcia robót; nagłówki 12 miesięcy policzą się same. Stawkę VAT zmień, jeśli inna.</t>
        </is>
      </c>
    </row>
    <row r="9" ht="31" customHeight="1">
      <c r="B9" s="33" t="inlineStr">
        <is>
          <t>2. Usuń dwa wiersze przykładowe (szary kursywą). Jeden wiersz to jeden element robót albo etap z kosztorysu lub oferty. Wpisz wartość netto, datę startu i końca. Udział w wynagrodzeniu i liczba dni liczą się same.</t>
        </is>
      </c>
    </row>
    <row r="10" ht="31" customHeight="1">
      <c r="B10" s="33" t="inlineStr">
        <is>
          <t>3. W kolumnach miesięcy wpisz, jaki procent wartości pozycji wykonawca wykona w danym miesiącu. Miesiące między startem a końcem pozycji podświetlają się na niebiesko. Kolumna „Suma %” musi dać 100%; inna wartość świeci na czerwono.</t>
        </is>
      </c>
    </row>
    <row r="11" ht="31" customHeight="1">
      <c r="B11" s="33" t="inlineStr">
        <is>
          <t>4. Wiersze pod tabelą liczą przerób w miesiącu i narastająco, w złotych i w procentach wynagrodzenia. To kwoty, które porównasz potem z protokołem przerobowym i fakturą częściową.</t>
        </is>
      </c>
    </row>
    <row r="12" ht="31" customHeight="1">
      <c r="B12" s="33" t="inlineStr">
        <is>
          <t>5. Przy zmianie terminu skopiuj arkusz, oznacz wersję datą i numerem aneksu, a stary zostaw bez zmian. Bez tego nie da się później ustalić, który harmonogram obowiązywał w danym miesiącu.</t>
        </is>
      </c>
    </row>
    <row r="14">
      <c r="B14" s="32" t="inlineStr">
        <is>
          <t>Zamówienia publiczne</t>
        </is>
      </c>
    </row>
    <row r="15" ht="61" customHeight="1">
      <c r="B15" s="33" t="inlineStr">
        <is>
          <t>Umowa w sprawie zamówienia publicznego zawiera planowany termin zakończenia robót oraz, w razie potrzeby, terminy poszczególnych części (art. 436 pkt 1 Pzp). Przy umowach dłuższych niż 12 miesięcy zamawiający płaci w częściach po wykonaniu części umowy albo udziela zaliczki, określa w umowie procent wynagrodzenia za poszczególne części, a ostatnia część nie może przekraczać 50% wynagrodzenia (art. 443 ust. 1 i 2 Pzp).</t>
        </is>
      </c>
    </row>
    <row r="17">
      <c r="B17" s="34" t="inlineStr">
        <is>
          <t>Dostosuj wzór do swojej organizacji.</t>
        </is>
      </c>
    </row>
    <row r="18">
      <c r="B18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Dostosuj wzór do swojej organizacji.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2026-10-20T12:22:10Z</dcterms:created>
  <dcterms:modified xmlns:dcterms="http://purl.org/dc/terms/" xmlns:xsi="http://www.w3.org/2001/XMLSchema-instance" xsi:type="dcterms:W3CDTF">2026-10-20T12:22:10Z</dcterms:modified>
</cp:coreProperties>
</file>